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ER\Downloads\DATA RDK\"/>
    </mc:Choice>
  </mc:AlternateContent>
  <xr:revisionPtr revIDLastSave="0" documentId="13_ncr:1_{CA580F4D-C10E-4ED4-82F4-3472247766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IA BUMIL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S19" i="1"/>
  <c r="S20" i="1"/>
  <c r="S21" i="1"/>
  <c r="P19" i="1"/>
  <c r="P20" i="1"/>
  <c r="P21" i="1"/>
  <c r="S17" i="1"/>
  <c r="S18" i="1"/>
  <c r="P17" i="1"/>
  <c r="P18" i="1"/>
  <c r="R22" i="1" l="1"/>
  <c r="S11" i="1"/>
  <c r="S12" i="1"/>
  <c r="S13" i="1"/>
  <c r="S14" i="1"/>
  <c r="S15" i="1"/>
  <c r="S16" i="1"/>
  <c r="S22" i="1" s="1"/>
  <c r="S10" i="1"/>
  <c r="P16" i="1"/>
  <c r="P11" i="1" l="1"/>
  <c r="P12" i="1"/>
  <c r="P13" i="1"/>
  <c r="P14" i="1"/>
  <c r="P15" i="1"/>
  <c r="P10" i="1"/>
  <c r="L10" i="1" l="1"/>
  <c r="M10" i="1" s="1"/>
  <c r="I10" i="1"/>
  <c r="I11" i="1" s="1"/>
  <c r="H22" i="1"/>
  <c r="K22" i="1"/>
  <c r="E22" i="1"/>
  <c r="F10" i="1"/>
  <c r="G10" i="1" s="1"/>
  <c r="J10" i="1" l="1"/>
  <c r="F11" i="1"/>
  <c r="G11" i="1" s="1"/>
  <c r="J11" i="1"/>
  <c r="I12" i="1"/>
  <c r="L11" i="1"/>
  <c r="F12" i="1" l="1"/>
  <c r="G12" i="1" s="1"/>
  <c r="M11" i="1"/>
  <c r="L12" i="1"/>
  <c r="J12" i="1"/>
  <c r="I13" i="1"/>
  <c r="F13" i="1" l="1"/>
  <c r="G13" i="1" s="1"/>
  <c r="M12" i="1"/>
  <c r="L13" i="1"/>
  <c r="J13" i="1"/>
  <c r="I14" i="1"/>
  <c r="F14" i="1" l="1"/>
  <c r="G14" i="1" s="1"/>
  <c r="J14" i="1"/>
  <c r="I15" i="1"/>
  <c r="M13" i="1"/>
  <c r="L14" i="1"/>
  <c r="F15" i="1" l="1"/>
  <c r="F16" i="1" s="1"/>
  <c r="L15" i="1"/>
  <c r="M14" i="1"/>
  <c r="I16" i="1"/>
  <c r="J15" i="1"/>
  <c r="F17" i="1" l="1"/>
  <c r="I17" i="1"/>
  <c r="G15" i="1"/>
  <c r="L16" i="1"/>
  <c r="M15" i="1"/>
  <c r="J16" i="1"/>
  <c r="G16" i="1"/>
  <c r="F18" i="1" l="1"/>
  <c r="G17" i="1"/>
  <c r="I18" i="1"/>
  <c r="J17" i="1"/>
  <c r="L17" i="1"/>
  <c r="M16" i="1"/>
  <c r="J18" i="1" l="1"/>
  <c r="I19" i="1"/>
  <c r="G18" i="1"/>
  <c r="F19" i="1"/>
  <c r="M17" i="1"/>
  <c r="L18" i="1"/>
  <c r="M18" i="1" l="1"/>
  <c r="L19" i="1"/>
  <c r="I20" i="1"/>
  <c r="J19" i="1"/>
  <c r="F20" i="1"/>
  <c r="G19" i="1"/>
  <c r="L20" i="1" l="1"/>
  <c r="M19" i="1"/>
  <c r="I21" i="1"/>
  <c r="J21" i="1" s="1"/>
  <c r="J20" i="1"/>
  <c r="F21" i="1"/>
  <c r="G21" i="1" s="1"/>
  <c r="G20" i="1"/>
  <c r="L21" i="1" l="1"/>
  <c r="M20" i="1"/>
  <c r="M21" i="1" l="1"/>
</calcChain>
</file>

<file path=xl/sharedStrings.xml><?xml version="1.0" encoding="utf-8"?>
<sst xmlns="http://schemas.openxmlformats.org/spreadsheetml/2006/main" count="41" uniqueCount="37">
  <si>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</si>
  <si>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</si>
  <si>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</si>
  <si>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</si>
  <si>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</si>
  <si>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</si>
  <si>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</si>
  <si>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</si>
  <si>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</si>
  <si>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</si>
  <si>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</si>
  <si>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</si>
  <si>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</si>
  <si>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 BUMIL</t>
  </si>
  <si>
    <t>TARGET BUMIL RESTI</t>
  </si>
  <si>
    <t>BUMIL K1</t>
  </si>
  <si>
    <t>KUMUL K1</t>
  </si>
  <si>
    <t>CAPAIAN %</t>
  </si>
  <si>
    <t>BUMIL K4</t>
  </si>
  <si>
    <t>KUMUL K4</t>
  </si>
  <si>
    <t>BUMIL RESTI</t>
  </si>
  <si>
    <t>KUMUL RESTI</t>
  </si>
  <si>
    <t>BUMIL KEK</t>
  </si>
  <si>
    <t>KUMUL BUMIL KEK</t>
  </si>
  <si>
    <t>BUMIL ANEMIA</t>
  </si>
  <si>
    <t>KUMUL BUMIL ANEMIA</t>
  </si>
  <si>
    <t>CAPAIAN DESA</t>
  </si>
  <si>
    <t>TAHUN 2025</t>
  </si>
  <si>
    <t>Provinsi</t>
  </si>
  <si>
    <t>: JAWA TIMUR</t>
  </si>
  <si>
    <t>Kabupaten/Kota</t>
  </si>
  <si>
    <t>: TULUNGAGUNG</t>
  </si>
  <si>
    <t>Kecamatan</t>
  </si>
  <si>
    <t>: SUMBERGEMPOL</t>
  </si>
  <si>
    <t>Desa</t>
  </si>
  <si>
    <t>: JABALSARI</t>
  </si>
  <si>
    <t>DATA CAPAIAN PELAYANAN KESEHATAN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</si>
</sst>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0" fillId="2" borderId="1" xfId="0" applyFill="1" applyBorder="1"/>
    <xf numFmtId="2" fontId="1" fillId="2" borderId="1" xfId="0" applyNumberFormat="1" applyFont="1" applyFill="1" applyBorder="1"/>
    <xf numFmtId="2" fontId="0" fillId="2" borderId="1" xfId="0" applyNumberForma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2"/>
  <sheetViews>
    <sheetView tabSelected="1" topLeftCell="B1" zoomScale="90" zoomScaleNormal="90" workbookViewId="0">
      <selection activeCell="T30" sqref="T30"/>
    </sheetView>
  </sheetViews>
  <sheetFormatPr defaultRowHeight="14.5" x14ac:dyDescent="0.35"/>
  <cols>
    <col min="1" max="1" width="3.08984375" customWidth="1"/>
    <col min="2" max="2" width="13.6328125" customWidth="1"/>
    <col min="19" max="19" width="9.26953125" bestFit="1" customWidth="1"/>
  </cols>
  <sheetData>
    <row r="1" spans="2:19" x14ac:dyDescent="0.35">
      <c r="B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2:19" x14ac:dyDescent="0.35">
      <c r="B2" s="12" t="s">
        <v>27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2:19" x14ac:dyDescent="0.35">
      <c r="B3" s="6"/>
      <c r="C3" s="6"/>
      <c r="D3" s="6"/>
      <c r="E3" s="6"/>
      <c r="F3" s="6"/>
    </row>
    <row r="4" spans="2:19" x14ac:dyDescent="0.35">
      <c r="B4" s="3" t="s">
        <v>28</v>
      </c>
      <c r="D4" s="3" t="s">
        <v>29</v>
      </c>
    </row>
    <row r="5" spans="2:19" x14ac:dyDescent="0.35">
      <c r="B5" s="3" t="s">
        <v>30</v>
      </c>
      <c r="D5" s="3" t="s">
        <v>31</v>
      </c>
    </row>
    <row r="6" spans="2:19" x14ac:dyDescent="0.35">
      <c r="B6" s="3" t="s">
        <v>32</v>
      </c>
      <c r="D6" s="3" t="s">
        <v>33</v>
      </c>
    </row>
    <row r="7" spans="2:19" x14ac:dyDescent="0.35">
      <c r="B7" s="3" t="s">
        <v>34</v>
      </c>
      <c r="D7" s="3" t="s">
        <v>35</v>
      </c>
    </row>
    <row r="9" spans="2:19" s="5" customFormat="1" ht="43.5" x14ac:dyDescent="0.35">
      <c r="B9" s="7" t="s">
        <v>0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19</v>
      </c>
      <c r="J9" s="7" t="s">
        <v>17</v>
      </c>
      <c r="K9" s="7" t="s">
        <v>20</v>
      </c>
      <c r="L9" s="7" t="s">
        <v>21</v>
      </c>
      <c r="M9" s="7" t="s">
        <v>17</v>
      </c>
      <c r="N9" s="7" t="s">
        <v>22</v>
      </c>
      <c r="O9" s="7" t="s">
        <v>23</v>
      </c>
      <c r="P9" s="7" t="s">
        <v>17</v>
      </c>
      <c r="Q9" s="7" t="s">
        <v>24</v>
      </c>
      <c r="R9" s="7" t="s">
        <v>25</v>
      </c>
      <c r="S9" s="7" t="s">
        <v>17</v>
      </c>
    </row>
    <row r="10" spans="2:19" x14ac:dyDescent="0.35">
      <c r="B10" s="1" t="s">
        <v>1</v>
      </c>
      <c r="C10" s="1">
        <v>89</v>
      </c>
      <c r="D10" s="1">
        <v>18</v>
      </c>
      <c r="E10" s="1">
        <v>8</v>
      </c>
      <c r="F10" s="1">
        <f>E10</f>
        <v>8</v>
      </c>
      <c r="G10" s="2">
        <f>F10/C10*100</f>
        <v>8.9887640449438209</v>
      </c>
      <c r="H10" s="1">
        <v>8</v>
      </c>
      <c r="I10" s="1">
        <f>H10</f>
        <v>8</v>
      </c>
      <c r="J10" s="2">
        <f>I10/C10*100</f>
        <v>8.9887640449438209</v>
      </c>
      <c r="K10" s="1">
        <v>2</v>
      </c>
      <c r="L10" s="1">
        <f>K10</f>
        <v>2</v>
      </c>
      <c r="M10" s="2">
        <f>L10/C10*100</f>
        <v>2.2471910112359552</v>
      </c>
      <c r="N10" s="1">
        <v>0</v>
      </c>
      <c r="O10" s="1">
        <v>0</v>
      </c>
      <c r="P10" s="1">
        <f>O10/C10*100</f>
        <v>0</v>
      </c>
      <c r="Q10" s="1">
        <v>0</v>
      </c>
      <c r="R10" s="1">
        <v>0</v>
      </c>
      <c r="S10" s="1">
        <f>R10/C10*100</f>
        <v>0</v>
      </c>
    </row>
    <row r="11" spans="2:19" x14ac:dyDescent="0.35">
      <c r="B11" s="1" t="s">
        <v>2</v>
      </c>
      <c r="C11" s="1">
        <v>89</v>
      </c>
      <c r="D11" s="1">
        <v>18</v>
      </c>
      <c r="E11" s="1">
        <v>8</v>
      </c>
      <c r="F11" s="1">
        <f>F10+E11</f>
        <v>16</v>
      </c>
      <c r="G11" s="2">
        <f t="shared" ref="G11:G18" si="0">F11/C11*100</f>
        <v>17.977528089887642</v>
      </c>
      <c r="H11" s="1">
        <v>8</v>
      </c>
      <c r="I11" s="1">
        <f>I10+H11</f>
        <v>16</v>
      </c>
      <c r="J11" s="2">
        <f t="shared" ref="J11:J16" si="1">I11/C11*100</f>
        <v>17.977528089887642</v>
      </c>
      <c r="K11" s="1">
        <v>2</v>
      </c>
      <c r="L11" s="1">
        <f>L10+K11</f>
        <v>4</v>
      </c>
      <c r="M11" s="2">
        <f t="shared" ref="M11:M16" si="2">L11/C11*100</f>
        <v>4.4943820224719104</v>
      </c>
      <c r="N11" s="1">
        <v>0</v>
      </c>
      <c r="O11" s="1">
        <v>0</v>
      </c>
      <c r="P11" s="1">
        <f t="shared" ref="P11:P18" si="3">O11/C11*100</f>
        <v>0</v>
      </c>
      <c r="Q11" s="1">
        <v>0</v>
      </c>
      <c r="R11" s="1">
        <v>0</v>
      </c>
      <c r="S11" s="2">
        <f t="shared" ref="S11:S16" si="4">R11/C11*100</f>
        <v>0</v>
      </c>
    </row>
    <row r="12" spans="2:19" x14ac:dyDescent="0.35">
      <c r="B12" s="1" t="s">
        <v>3</v>
      </c>
      <c r="C12" s="1">
        <v>89</v>
      </c>
      <c r="D12" s="1">
        <v>18</v>
      </c>
      <c r="E12" s="1">
        <v>8</v>
      </c>
      <c r="F12" s="1">
        <f t="shared" ref="F12:F18" si="5">F11+E12</f>
        <v>24</v>
      </c>
      <c r="G12" s="2">
        <f t="shared" si="0"/>
        <v>26.966292134831459</v>
      </c>
      <c r="H12" s="1">
        <v>8</v>
      </c>
      <c r="I12" s="1">
        <f t="shared" ref="I12:I16" si="6">I11+H12</f>
        <v>24</v>
      </c>
      <c r="J12" s="2">
        <f t="shared" si="1"/>
        <v>26.966292134831459</v>
      </c>
      <c r="K12" s="1">
        <v>3</v>
      </c>
      <c r="L12" s="1">
        <f t="shared" ref="L12:L16" si="7">L11+K12</f>
        <v>7</v>
      </c>
      <c r="M12" s="2">
        <f t="shared" si="2"/>
        <v>7.8651685393258424</v>
      </c>
      <c r="N12" s="1">
        <v>1</v>
      </c>
      <c r="O12" s="1">
        <v>1</v>
      </c>
      <c r="P12" s="2">
        <f t="shared" si="3"/>
        <v>1.1235955056179776</v>
      </c>
      <c r="Q12" s="1">
        <v>0</v>
      </c>
      <c r="R12" s="1">
        <v>0</v>
      </c>
      <c r="S12" s="2">
        <f t="shared" si="4"/>
        <v>0</v>
      </c>
    </row>
    <row r="13" spans="2:19" x14ac:dyDescent="0.35">
      <c r="B13" s="1" t="s">
        <v>4</v>
      </c>
      <c r="C13" s="1">
        <v>89</v>
      </c>
      <c r="D13" s="1">
        <v>18</v>
      </c>
      <c r="E13" s="1">
        <v>8</v>
      </c>
      <c r="F13" s="1">
        <f t="shared" si="5"/>
        <v>32</v>
      </c>
      <c r="G13" s="2">
        <f t="shared" si="0"/>
        <v>35.955056179775283</v>
      </c>
      <c r="H13" s="1">
        <v>8</v>
      </c>
      <c r="I13" s="1">
        <f t="shared" si="6"/>
        <v>32</v>
      </c>
      <c r="J13" s="2">
        <f t="shared" si="1"/>
        <v>35.955056179775283</v>
      </c>
      <c r="K13" s="1">
        <v>2</v>
      </c>
      <c r="L13" s="1">
        <f t="shared" si="7"/>
        <v>9</v>
      </c>
      <c r="M13" s="2">
        <f t="shared" si="2"/>
        <v>10.112359550561797</v>
      </c>
      <c r="N13" s="1">
        <v>0</v>
      </c>
      <c r="O13" s="1">
        <v>1</v>
      </c>
      <c r="P13" s="2">
        <f t="shared" si="3"/>
        <v>1.1235955056179776</v>
      </c>
      <c r="Q13" s="1">
        <v>0</v>
      </c>
      <c r="R13" s="1">
        <v>0</v>
      </c>
      <c r="S13" s="2">
        <f t="shared" si="4"/>
        <v>0</v>
      </c>
    </row>
    <row r="14" spans="2:19" x14ac:dyDescent="0.35">
      <c r="B14" s="1" t="s">
        <v>5</v>
      </c>
      <c r="C14" s="1">
        <v>89</v>
      </c>
      <c r="D14" s="1">
        <v>18</v>
      </c>
      <c r="E14" s="1">
        <v>7</v>
      </c>
      <c r="F14" s="1">
        <f t="shared" si="5"/>
        <v>39</v>
      </c>
      <c r="G14" s="2">
        <f t="shared" si="0"/>
        <v>43.820224719101127</v>
      </c>
      <c r="H14" s="1">
        <v>7</v>
      </c>
      <c r="I14" s="1">
        <f t="shared" si="6"/>
        <v>39</v>
      </c>
      <c r="J14" s="2">
        <f t="shared" si="1"/>
        <v>43.820224719101127</v>
      </c>
      <c r="K14" s="1">
        <v>1</v>
      </c>
      <c r="L14" s="1">
        <f t="shared" si="7"/>
        <v>10</v>
      </c>
      <c r="M14" s="2">
        <f t="shared" si="2"/>
        <v>11.235955056179774</v>
      </c>
      <c r="N14" s="1">
        <v>0</v>
      </c>
      <c r="O14" s="1">
        <v>1</v>
      </c>
      <c r="P14" s="2">
        <f t="shared" si="3"/>
        <v>1.1235955056179776</v>
      </c>
      <c r="Q14" s="1">
        <v>0</v>
      </c>
      <c r="R14" s="1">
        <v>0</v>
      </c>
      <c r="S14" s="2">
        <f t="shared" si="4"/>
        <v>0</v>
      </c>
    </row>
    <row r="15" spans="2:19" x14ac:dyDescent="0.35">
      <c r="B15" s="1" t="s">
        <v>6</v>
      </c>
      <c r="C15" s="1">
        <v>89</v>
      </c>
      <c r="D15" s="1">
        <v>18</v>
      </c>
      <c r="E15" s="1">
        <v>8</v>
      </c>
      <c r="F15" s="1">
        <f t="shared" si="5"/>
        <v>47</v>
      </c>
      <c r="G15" s="2">
        <f t="shared" si="0"/>
        <v>52.80898876404494</v>
      </c>
      <c r="H15" s="1">
        <v>8</v>
      </c>
      <c r="I15" s="1">
        <f t="shared" si="6"/>
        <v>47</v>
      </c>
      <c r="J15" s="2">
        <f t="shared" si="1"/>
        <v>52.80898876404494</v>
      </c>
      <c r="K15" s="1">
        <v>2</v>
      </c>
      <c r="L15" s="1">
        <f t="shared" si="7"/>
        <v>12</v>
      </c>
      <c r="M15" s="2">
        <f t="shared" si="2"/>
        <v>13.48314606741573</v>
      </c>
      <c r="N15" s="1">
        <v>0</v>
      </c>
      <c r="O15" s="1">
        <v>1</v>
      </c>
      <c r="P15" s="2">
        <f t="shared" si="3"/>
        <v>1.1235955056179776</v>
      </c>
      <c r="Q15" s="1">
        <v>0</v>
      </c>
      <c r="R15" s="1">
        <v>0</v>
      </c>
      <c r="S15" s="2">
        <f t="shared" si="4"/>
        <v>0</v>
      </c>
    </row>
    <row r="16" spans="2:19" x14ac:dyDescent="0.35">
      <c r="B16" s="1" t="s">
        <v>7</v>
      </c>
      <c r="C16" s="1">
        <v>89</v>
      </c>
      <c r="D16" s="1">
        <v>18</v>
      </c>
      <c r="E16" s="1">
        <v>7</v>
      </c>
      <c r="F16" s="1">
        <f t="shared" si="5"/>
        <v>54</v>
      </c>
      <c r="G16" s="2">
        <f t="shared" si="0"/>
        <v>60.674157303370791</v>
      </c>
      <c r="H16" s="1">
        <v>7</v>
      </c>
      <c r="I16" s="1">
        <f t="shared" si="6"/>
        <v>54</v>
      </c>
      <c r="J16" s="2">
        <f t="shared" si="1"/>
        <v>60.674157303370791</v>
      </c>
      <c r="K16" s="1">
        <v>2</v>
      </c>
      <c r="L16" s="1">
        <f t="shared" si="7"/>
        <v>14</v>
      </c>
      <c r="M16" s="2">
        <f t="shared" si="2"/>
        <v>15.730337078651685</v>
      </c>
      <c r="N16" s="1">
        <v>0</v>
      </c>
      <c r="O16" s="1">
        <v>1</v>
      </c>
      <c r="P16" s="2">
        <f t="shared" si="3"/>
        <v>1.1235955056179776</v>
      </c>
      <c r="Q16" s="1">
        <v>0</v>
      </c>
      <c r="R16" s="1">
        <v>0</v>
      </c>
      <c r="S16" s="2">
        <f t="shared" si="4"/>
        <v>0</v>
      </c>
    </row>
    <row r="17" spans="2:19" x14ac:dyDescent="0.35">
      <c r="B17" s="1" t="s">
        <v>8</v>
      </c>
      <c r="C17" s="1">
        <v>89</v>
      </c>
      <c r="D17" s="1">
        <v>18</v>
      </c>
      <c r="E17" s="1">
        <v>7</v>
      </c>
      <c r="F17" s="1">
        <f t="shared" si="5"/>
        <v>61</v>
      </c>
      <c r="G17" s="2">
        <f t="shared" si="0"/>
        <v>68.539325842696627</v>
      </c>
      <c r="H17" s="1">
        <v>7</v>
      </c>
      <c r="I17" s="1">
        <f t="shared" ref="I17:I18" si="8">I16+H17</f>
        <v>61</v>
      </c>
      <c r="J17" s="2">
        <f t="shared" ref="J17:J18" si="9">I17/C17*100</f>
        <v>68.539325842696627</v>
      </c>
      <c r="K17" s="1">
        <v>2</v>
      </c>
      <c r="L17" s="1">
        <f t="shared" ref="L17:L18" si="10">L16+K17</f>
        <v>16</v>
      </c>
      <c r="M17" s="2">
        <f t="shared" ref="M17:M18" si="11">L17/C17*100</f>
        <v>17.977528089887642</v>
      </c>
      <c r="N17" s="1">
        <v>0</v>
      </c>
      <c r="O17" s="1">
        <v>1</v>
      </c>
      <c r="P17" s="2">
        <f t="shared" si="3"/>
        <v>1.1235955056179776</v>
      </c>
      <c r="Q17" s="1">
        <v>0</v>
      </c>
      <c r="R17" s="1">
        <v>0</v>
      </c>
      <c r="S17" s="2">
        <f t="shared" ref="S17:S21" si="12">R17/C17*100</f>
        <v>0</v>
      </c>
    </row>
    <row r="18" spans="2:19" x14ac:dyDescent="0.35">
      <c r="B18" s="1" t="s">
        <v>9</v>
      </c>
      <c r="C18" s="1">
        <v>89</v>
      </c>
      <c r="D18" s="1">
        <v>18</v>
      </c>
      <c r="E18" s="1">
        <v>7</v>
      </c>
      <c r="F18" s="1">
        <f t="shared" si="5"/>
        <v>68</v>
      </c>
      <c r="G18" s="2">
        <f t="shared" si="0"/>
        <v>76.404494382022463</v>
      </c>
      <c r="H18" s="1">
        <v>7</v>
      </c>
      <c r="I18" s="1">
        <f t="shared" si="8"/>
        <v>68</v>
      </c>
      <c r="J18" s="2">
        <f t="shared" si="9"/>
        <v>76.404494382022463</v>
      </c>
      <c r="K18" s="1">
        <v>0</v>
      </c>
      <c r="L18" s="1">
        <f t="shared" si="10"/>
        <v>16</v>
      </c>
      <c r="M18" s="2">
        <f t="shared" si="11"/>
        <v>17.977528089887642</v>
      </c>
      <c r="N18" s="1">
        <v>0</v>
      </c>
      <c r="O18" s="1">
        <v>1</v>
      </c>
      <c r="P18" s="2">
        <f t="shared" si="3"/>
        <v>1.1235955056179776</v>
      </c>
      <c r="Q18" s="1">
        <v>0</v>
      </c>
      <c r="R18" s="1">
        <v>0</v>
      </c>
      <c r="S18" s="2">
        <f t="shared" si="12"/>
        <v>0</v>
      </c>
    </row>
    <row r="19" spans="2:19" x14ac:dyDescent="0.35">
      <c r="B19" s="1" t="s">
        <v>10</v>
      </c>
      <c r="C19" s="1">
        <v>89</v>
      </c>
      <c r="D19" s="1">
        <v>18</v>
      </c>
      <c r="E19" s="1">
        <v>7</v>
      </c>
      <c r="F19" s="1">
        <f t="shared" ref="F19:F21" si="13">F18+E19</f>
        <v>75</v>
      </c>
      <c r="G19" s="2">
        <f t="shared" ref="G19:G21" si="14">F19/C19*100</f>
        <v>84.269662921348313</v>
      </c>
      <c r="H19" s="1">
        <v>7</v>
      </c>
      <c r="I19" s="1">
        <f t="shared" ref="I19:I21" si="15">I18+H19</f>
        <v>75</v>
      </c>
      <c r="J19" s="2">
        <f t="shared" ref="J19:J21" si="16">I19/C19*100</f>
        <v>84.269662921348313</v>
      </c>
      <c r="K19" s="1">
        <v>1</v>
      </c>
      <c r="L19" s="1">
        <f t="shared" ref="L19:L21" si="17">L18+K19</f>
        <v>17</v>
      </c>
      <c r="M19" s="2">
        <f t="shared" ref="M19:M21" si="18">L19/C19*100</f>
        <v>19.101123595505616</v>
      </c>
      <c r="N19" s="1">
        <v>1</v>
      </c>
      <c r="O19" s="1">
        <v>2</v>
      </c>
      <c r="P19" s="2">
        <f t="shared" ref="P19:P22" si="19">O19/C19*100</f>
        <v>2.2471910112359552</v>
      </c>
      <c r="Q19" s="1">
        <v>0</v>
      </c>
      <c r="R19" s="1">
        <v>0</v>
      </c>
      <c r="S19" s="2">
        <f t="shared" si="12"/>
        <v>0</v>
      </c>
    </row>
    <row r="20" spans="2:19" x14ac:dyDescent="0.35">
      <c r="B20" s="1" t="s">
        <v>11</v>
      </c>
      <c r="C20" s="1">
        <v>89</v>
      </c>
      <c r="D20" s="1">
        <v>18</v>
      </c>
      <c r="E20" s="1">
        <v>9</v>
      </c>
      <c r="F20" s="1">
        <f t="shared" si="13"/>
        <v>84</v>
      </c>
      <c r="G20" s="2">
        <f t="shared" si="14"/>
        <v>94.382022471910105</v>
      </c>
      <c r="H20" s="1">
        <v>9</v>
      </c>
      <c r="I20" s="1">
        <f t="shared" si="15"/>
        <v>84</v>
      </c>
      <c r="J20" s="2">
        <f t="shared" si="16"/>
        <v>94.382022471910105</v>
      </c>
      <c r="K20" s="1">
        <v>1</v>
      </c>
      <c r="L20" s="1">
        <f t="shared" si="17"/>
        <v>18</v>
      </c>
      <c r="M20" s="2">
        <f t="shared" si="18"/>
        <v>20.224719101123593</v>
      </c>
      <c r="N20" s="1">
        <v>2</v>
      </c>
      <c r="O20" s="1">
        <v>4</v>
      </c>
      <c r="P20" s="2">
        <f t="shared" si="19"/>
        <v>4.4943820224719104</v>
      </c>
      <c r="Q20" s="1">
        <v>0</v>
      </c>
      <c r="R20" s="1">
        <v>0</v>
      </c>
      <c r="S20" s="2">
        <f t="shared" si="12"/>
        <v>0</v>
      </c>
    </row>
    <row r="21" spans="2:19" x14ac:dyDescent="0.35">
      <c r="B21" s="4" t="s">
        <v>12</v>
      </c>
      <c r="C21" s="1">
        <v>89</v>
      </c>
      <c r="D21" s="1">
        <v>18</v>
      </c>
      <c r="E21" s="4">
        <v>4</v>
      </c>
      <c r="F21" s="1">
        <f t="shared" si="13"/>
        <v>88</v>
      </c>
      <c r="G21" s="2">
        <f t="shared" si="14"/>
        <v>98.876404494382015</v>
      </c>
      <c r="H21" s="4">
        <v>4</v>
      </c>
      <c r="I21" s="1">
        <f t="shared" si="15"/>
        <v>88</v>
      </c>
      <c r="J21" s="2">
        <f t="shared" si="16"/>
        <v>98.876404494382015</v>
      </c>
      <c r="K21" s="4">
        <v>1</v>
      </c>
      <c r="L21" s="1">
        <f t="shared" si="17"/>
        <v>19</v>
      </c>
      <c r="M21" s="2">
        <f t="shared" si="18"/>
        <v>21.348314606741571</v>
      </c>
      <c r="N21" s="1">
        <v>0</v>
      </c>
      <c r="O21" s="1">
        <v>4</v>
      </c>
      <c r="P21" s="2">
        <f t="shared" si="19"/>
        <v>4.4943820224719104</v>
      </c>
      <c r="Q21" s="1">
        <v>0</v>
      </c>
      <c r="R21" s="1">
        <v>0</v>
      </c>
      <c r="S21" s="2">
        <f t="shared" si="12"/>
        <v>0</v>
      </c>
    </row>
    <row r="22" spans="2:19" s="3" customFormat="1" x14ac:dyDescent="0.35">
      <c r="B22" s="8" t="s">
        <v>26</v>
      </c>
      <c r="C22" s="9">
        <v>89</v>
      </c>
      <c r="D22" s="9">
        <v>18</v>
      </c>
      <c r="E22" s="8">
        <f>SUM(E10:E21)</f>
        <v>88</v>
      </c>
      <c r="F22" s="8">
        <v>88</v>
      </c>
      <c r="G22" s="10">
        <v>98.876404494382015</v>
      </c>
      <c r="H22" s="8">
        <f t="shared" ref="H22:K22" si="20">SUM(H10:H21)</f>
        <v>88</v>
      </c>
      <c r="I22" s="8">
        <v>88</v>
      </c>
      <c r="J22" s="10">
        <v>98.876404494382015</v>
      </c>
      <c r="K22" s="8">
        <f t="shared" si="20"/>
        <v>19</v>
      </c>
      <c r="L22" s="9">
        <v>19</v>
      </c>
      <c r="M22" s="11">
        <v>21.348314606741571</v>
      </c>
      <c r="N22" s="8">
        <v>4</v>
      </c>
      <c r="O22" s="8">
        <v>4</v>
      </c>
      <c r="P22" s="11">
        <f t="shared" si="19"/>
        <v>4.4943820224719104</v>
      </c>
      <c r="Q22" s="8">
        <v>0</v>
      </c>
      <c r="R22" s="8">
        <f>R16</f>
        <v>0</v>
      </c>
      <c r="S22" s="10">
        <f>S16</f>
        <v>0</v>
      </c>
    </row>
  </sheetData>
  <mergeCells count="2">
    <mergeCell ref="B1:S1"/>
    <mergeCell ref="B2:S2"/>
  </mergeCells>
  <printOptions horizontalCentered="1"/>
  <pageMargins left="0.39370078740157483" right="0.39370078740157483" top="0.98425196850393704" bottom="0.74803149606299213" header="0.31496062992125984" footer="0.31496062992125984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 BUMIL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luluk khusna</cp:lastModifiedBy>
  <cp:lastPrinted>2025-10-13T07:18:48Z</cp:lastPrinted>
  <dcterms:created xsi:type="dcterms:W3CDTF">2015-06-05T18:17:20Z</dcterms:created>
  <dcterms:modified xsi:type="dcterms:W3CDTF">2026-04-17T00:10:52Z</dcterms:modified>
</cp:coreProperties>
</file>